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Studio\Заказчики\PROSOLUTION\Piterflow\"/>
    </mc:Choice>
  </mc:AlternateContent>
  <bookViews>
    <workbookView xWindow="480" yWindow="105" windowWidth="15180" windowHeight="11670"/>
  </bookViews>
  <sheets>
    <sheet name="Карта заказа" sheetId="4" r:id="rId1"/>
  </sheets>
  <externalReferences>
    <externalReference r:id="rId2"/>
  </externalReferences>
  <definedNames>
    <definedName name="Модель">[1]Лист1!$E$36:$E$39</definedName>
    <definedName name="_xlnm.Print_Area" localSheetId="0">'Карта заказа'!$A$2:$Y$41</definedName>
  </definedNames>
  <calcPr calcId="162913" concurrentCalc="0"/>
</workbook>
</file>

<file path=xl/calcChain.xml><?xml version="1.0" encoding="utf-8"?>
<calcChain xmlns="http://schemas.openxmlformats.org/spreadsheetml/2006/main">
  <c r="E13" i="4" l="1"/>
  <c r="AD41" i="4"/>
  <c r="AD44" i="4"/>
  <c r="AD47" i="4"/>
  <c r="E56" i="4"/>
  <c r="E55" i="4"/>
</calcChain>
</file>

<file path=xl/sharedStrings.xml><?xml version="1.0" encoding="utf-8"?>
<sst xmlns="http://schemas.openxmlformats.org/spreadsheetml/2006/main" count="70" uniqueCount="56">
  <si>
    <t>Карта заказа</t>
  </si>
  <si>
    <t>C</t>
  </si>
  <si>
    <t xml:space="preserve">  Количество приборов</t>
  </si>
  <si>
    <t>шт.</t>
  </si>
  <si>
    <t>Расходомер-счетчик "Питерфлоу РС"</t>
  </si>
  <si>
    <t>ДУ</t>
  </si>
  <si>
    <t>Класс</t>
  </si>
  <si>
    <t>A</t>
  </si>
  <si>
    <t>B</t>
  </si>
  <si>
    <t>Реверсный режим (прямой сигнал)</t>
  </si>
  <si>
    <t>Реверсный режим (инверсный сигнал)</t>
  </si>
  <si>
    <t>Прямой поток (прямой сигнал)</t>
  </si>
  <si>
    <t>Прямой поток (инверсный сигнал)</t>
  </si>
  <si>
    <t>Обратный поток (прямой сигнал)</t>
  </si>
  <si>
    <t>Обратный поток (инверсный сигнал)</t>
  </si>
  <si>
    <t>Компаратор (прямой сигнал)</t>
  </si>
  <si>
    <t>Компаратор (инверсный сигнал)</t>
  </si>
  <si>
    <t>Макс. расход</t>
  </si>
  <si>
    <t>Режимы выходов</t>
  </si>
  <si>
    <t>F1</t>
  </si>
  <si>
    <t>F2</t>
  </si>
  <si>
    <t>Qmax</t>
  </si>
  <si>
    <t>Ф1</t>
  </si>
  <si>
    <t>Степень защиты</t>
  </si>
  <si>
    <t>IP68</t>
  </si>
  <si>
    <t>Тип присоединения</t>
  </si>
  <si>
    <t>М</t>
  </si>
  <si>
    <t>С</t>
  </si>
  <si>
    <t>Ф</t>
  </si>
  <si>
    <t>Длина кабеля</t>
  </si>
  <si>
    <t>DN-Присоед</t>
  </si>
  <si>
    <t>---</t>
  </si>
  <si>
    <t>нет</t>
  </si>
  <si>
    <t>есть</t>
  </si>
  <si>
    <t>М - муфта</t>
  </si>
  <si>
    <t>С - сэндвич</t>
  </si>
  <si>
    <t>Ф1-фланец нерж</t>
  </si>
  <si>
    <t>Ф - фланец Ст.</t>
  </si>
  <si>
    <t>IP66</t>
  </si>
  <si>
    <t>Телеметрия</t>
  </si>
  <si>
    <t>тип присоединения</t>
  </si>
  <si>
    <t xml:space="preserve">                          Режимы выходов</t>
  </si>
  <si>
    <t>-</t>
  </si>
  <si>
    <t>Флаг ошибки (инверсный сигнал)</t>
  </si>
  <si>
    <t>Флаг ошибки (прямой сигнал)</t>
  </si>
  <si>
    <t xml:space="preserve">  Питерфлоу РС </t>
  </si>
  <si>
    <t xml:space="preserve">Получатель </t>
  </si>
  <si>
    <t xml:space="preserve">Адрес </t>
  </si>
  <si>
    <t xml:space="preserve">Телефон, факс </t>
  </si>
  <si>
    <t xml:space="preserve">Дата </t>
  </si>
  <si>
    <t>pwf@pro-solution.ru</t>
  </si>
  <si>
    <t xml:space="preserve">Эл. почта: </t>
  </si>
  <si>
    <t xml:space="preserve"> Сайт:  </t>
  </si>
  <si>
    <t>https://piterflow.pro-solution.ru</t>
  </si>
  <si>
    <t>Телефон:</t>
  </si>
  <si>
    <t>8 800 511 88 70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</si>
</sst>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</font>
    <font>
      <b/>
      <sz val="10"/>
      <name val="Arial Cyr"/>
      <charset val="204"/>
    </font>
    <font>
      <sz val="9"/>
      <name val="Arial Cyr"/>
    </font>
    <font>
      <sz val="10"/>
      <name val="Arial Cyr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Arial Cyr"/>
    </font>
    <font>
      <u/>
      <sz val="11"/>
      <color theme="1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u/>
      <sz val="11"/>
      <color rgb="FF0563C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5" fillId="0" borderId="0" xfId="0" applyFont="1" applyAlignment="1">
      <alignment vertical="center" readingOrder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0" fillId="0" borderId="10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3" fillId="0" borderId="4" xfId="0" applyFont="1" applyBorder="1"/>
    <xf numFmtId="0" fontId="0" fillId="0" borderId="11" xfId="0" applyBorder="1" applyAlignment="1">
      <alignment horizontal="center" vertical="top"/>
    </xf>
    <xf numFmtId="1" fontId="0" fillId="0" borderId="11" xfId="0" quotePrefix="1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quotePrefix="1"/>
    <xf numFmtId="0" fontId="7" fillId="0" borderId="6" xfId="0" quotePrefix="1" applyFon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top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center" vertical="top"/>
    </xf>
    <xf numFmtId="0" fontId="0" fillId="0" borderId="14" xfId="0" quotePrefix="1" applyBorder="1" applyAlignment="1">
      <alignment horizontal="center" vertical="top"/>
    </xf>
    <xf numFmtId="0" fontId="0" fillId="0" borderId="14" xfId="0" quotePrefix="1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0" xfId="0" quotePrefix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2" xfId="0" quotePrefix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0" fillId="0" borderId="22" xfId="0" quotePrefix="1" applyBorder="1" applyAlignment="1">
      <alignment horizontal="center" vertical="center"/>
    </xf>
    <xf numFmtId="0" fontId="0" fillId="0" borderId="23" xfId="0" applyBorder="1"/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6" xfId="0" quotePrefix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right" vertical="center"/>
    </xf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0" xfId="0" applyFill="1"/>
    <xf numFmtId="0" fontId="10" fillId="2" borderId="0" xfId="0" applyFont="1" applyFill="1" applyAlignment="1">
      <alignment horizontal="right" vertical="center"/>
    </xf>
    <xf numFmtId="0" fontId="9" fillId="2" borderId="0" xfId="1" applyFont="1" applyFill="1" applyAlignment="1" applyProtection="1">
      <alignment vertical="center"/>
    </xf>
    <xf numFmtId="0" fontId="10" fillId="2" borderId="0" xfId="0" applyFont="1" applyFill="1" applyAlignment="1">
      <alignment horizontal="right"/>
    </xf>
    <xf numFmtId="0" fontId="9" fillId="2" borderId="0" xfId="1" applyFont="1" applyFill="1" applyAlignment="1" applyProtection="1"/>
    <xf numFmtId="0" fontId="11" fillId="2" borderId="0" xfId="0" applyFont="1" applyFill="1" applyAlignment="1"/>
    <xf numFmtId="0" fontId="4" fillId="2" borderId="0" xfId="0" applyFont="1" applyFill="1" applyAlignment="1">
      <alignment vertical="center" readingOrder="1"/>
    </xf>
    <xf numFmtId="0" fontId="0" fillId="0" borderId="19" xfId="0" quotePrefix="1" applyBorder="1" applyAlignment="1">
      <alignment horizontal="center" vertical="top"/>
    </xf>
    <xf numFmtId="0" fontId="0" fillId="0" borderId="20" xfId="0" quotePrefix="1" applyBorder="1" applyAlignment="1">
      <alignment horizontal="center" vertical="top"/>
    </xf>
    <xf numFmtId="0" fontId="0" fillId="0" borderId="11" xfId="0" quotePrefix="1" applyBorder="1" applyAlignment="1">
      <alignment horizontal="center" vertical="top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</xf>
    <xf numFmtId="14" fontId="0" fillId="0" borderId="16" xfId="0" applyNumberFormat="1" applyBorder="1" applyAlignment="1" applyProtection="1">
      <alignment horizontal="center" vertical="center"/>
    </xf>
    <xf numFmtId="14" fontId="0" fillId="0" borderId="17" xfId="0" applyNumberForma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9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571499</xdr:colOff>
      <xdr:row>3</xdr:row>
      <xdr:rowOff>170383</xdr:rowOff>
    </xdr:from>
    <xdr:to>
      <xdr:col>21</xdr:col>
      <xdr:colOff>161698</xdr:colOff>
      <xdr:row>5</xdr:row>
      <xdr:rowOff>132261</xdr:rowOff>
    </xdr:to>
    <xdr:pic>
      <xdr:nvPicPr>
        <xdr:cNvPr id="213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9649" y="665683"/>
          <a:ext cx="7267349" cy="69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88899</xdr:colOff>
      <xdr:row>19</xdr:row>
      <xdr:rowOff>25403</xdr:rowOff>
    </xdr:from>
    <xdr:to>
      <xdr:col>19</xdr:col>
      <xdr:colOff>553754</xdr:colOff>
      <xdr:row>19</xdr:row>
      <xdr:rowOff>137444</xdr:rowOff>
    </xdr:to>
    <xdr:sp macro="" textlink="">
      <xdr:nvSpPr>
        <xdr:cNvPr id="2" name="Правая фигурная скобка 1"/>
        <xdr:cNvSpPr/>
      </xdr:nvSpPr>
      <xdr:spPr>
        <a:xfrm rot="5400000">
          <a:off x="6716906" y="3912996"/>
          <a:ext cx="112041" cy="1239555"/>
        </a:xfrm>
        <a:custGeom>
          <a:avLst/>
          <a:gdLst>
            <a:gd name="connsiteX0" fmla="*/ 0 w 108125"/>
            <a:gd name="connsiteY0" fmla="*/ 0 h 1266700"/>
            <a:gd name="connsiteX1" fmla="*/ 54063 w 108125"/>
            <a:gd name="connsiteY1" fmla="*/ 9010 h 1266700"/>
            <a:gd name="connsiteX2" fmla="*/ 54063 w 108125"/>
            <a:gd name="connsiteY2" fmla="*/ 536545 h 1266700"/>
            <a:gd name="connsiteX3" fmla="*/ 108126 w 108125"/>
            <a:gd name="connsiteY3" fmla="*/ 545555 h 1266700"/>
            <a:gd name="connsiteX4" fmla="*/ 54063 w 108125"/>
            <a:gd name="connsiteY4" fmla="*/ 554565 h 1266700"/>
            <a:gd name="connsiteX5" fmla="*/ 54063 w 108125"/>
            <a:gd name="connsiteY5" fmla="*/ 1257690 h 1266700"/>
            <a:gd name="connsiteX6" fmla="*/ 0 w 108125"/>
            <a:gd name="connsiteY6" fmla="*/ 1266700 h 1266700"/>
            <a:gd name="connsiteX7" fmla="*/ 0 w 108125"/>
            <a:gd name="connsiteY7" fmla="*/ 0 h 1266700"/>
            <a:gd name="connsiteX0" fmla="*/ 0 w 108125"/>
            <a:gd name="connsiteY0" fmla="*/ 0 h 1266700"/>
            <a:gd name="connsiteX1" fmla="*/ 54063 w 108125"/>
            <a:gd name="connsiteY1" fmla="*/ 9010 h 1266700"/>
            <a:gd name="connsiteX2" fmla="*/ 54063 w 108125"/>
            <a:gd name="connsiteY2" fmla="*/ 536545 h 1266700"/>
            <a:gd name="connsiteX3" fmla="*/ 108126 w 108125"/>
            <a:gd name="connsiteY3" fmla="*/ 545555 h 1266700"/>
            <a:gd name="connsiteX4" fmla="*/ 54063 w 108125"/>
            <a:gd name="connsiteY4" fmla="*/ 554565 h 1266700"/>
            <a:gd name="connsiteX5" fmla="*/ 54063 w 108125"/>
            <a:gd name="connsiteY5" fmla="*/ 1257690 h 1266700"/>
            <a:gd name="connsiteX6" fmla="*/ 0 w 108125"/>
            <a:gd name="connsiteY6" fmla="*/ 1266700 h 1266700"/>
            <a:gd name="connsiteX0" fmla="*/ 0 w 108126"/>
            <a:gd name="connsiteY0" fmla="*/ 0 h 1266700"/>
            <a:gd name="connsiteX1" fmla="*/ 54063 w 108126"/>
            <a:gd name="connsiteY1" fmla="*/ 9010 h 1266700"/>
            <a:gd name="connsiteX2" fmla="*/ 54063 w 108126"/>
            <a:gd name="connsiteY2" fmla="*/ 536545 h 1266700"/>
            <a:gd name="connsiteX3" fmla="*/ 108126 w 108126"/>
            <a:gd name="connsiteY3" fmla="*/ 545555 h 1266700"/>
            <a:gd name="connsiteX4" fmla="*/ 54063 w 108126"/>
            <a:gd name="connsiteY4" fmla="*/ 554565 h 1266700"/>
            <a:gd name="connsiteX5" fmla="*/ 54063 w 108126"/>
            <a:gd name="connsiteY5" fmla="*/ 1257690 h 1266700"/>
            <a:gd name="connsiteX6" fmla="*/ 0 w 108126"/>
            <a:gd name="connsiteY6" fmla="*/ 1266700 h 1266700"/>
            <a:gd name="connsiteX7" fmla="*/ 0 w 108126"/>
            <a:gd name="connsiteY7" fmla="*/ 0 h 1266700"/>
            <a:gd name="connsiteX0" fmla="*/ 0 w 108126"/>
            <a:gd name="connsiteY0" fmla="*/ 0 h 1266700"/>
            <a:gd name="connsiteX1" fmla="*/ 54063 w 108126"/>
            <a:gd name="connsiteY1" fmla="*/ 9010 h 1266700"/>
            <a:gd name="connsiteX2" fmla="*/ 54063 w 108126"/>
            <a:gd name="connsiteY2" fmla="*/ 536545 h 1266700"/>
            <a:gd name="connsiteX3" fmla="*/ 108126 w 108126"/>
            <a:gd name="connsiteY3" fmla="*/ 545555 h 1266700"/>
            <a:gd name="connsiteX4" fmla="*/ 54066 w 108126"/>
            <a:gd name="connsiteY4" fmla="*/ 589657 h 1266700"/>
            <a:gd name="connsiteX5" fmla="*/ 54063 w 108126"/>
            <a:gd name="connsiteY5" fmla="*/ 1257690 h 1266700"/>
            <a:gd name="connsiteX6" fmla="*/ 0 w 108126"/>
            <a:gd name="connsiteY6" fmla="*/ 1266700 h 1266700"/>
            <a:gd name="connsiteX0" fmla="*/ 0 w 108135"/>
            <a:gd name="connsiteY0" fmla="*/ 0 h 1266700"/>
            <a:gd name="connsiteX1" fmla="*/ 54063 w 108135"/>
            <a:gd name="connsiteY1" fmla="*/ 9010 h 1266700"/>
            <a:gd name="connsiteX2" fmla="*/ 54063 w 108135"/>
            <a:gd name="connsiteY2" fmla="*/ 536545 h 1266700"/>
            <a:gd name="connsiteX3" fmla="*/ 108126 w 108135"/>
            <a:gd name="connsiteY3" fmla="*/ 545555 h 1266700"/>
            <a:gd name="connsiteX4" fmla="*/ 54063 w 108135"/>
            <a:gd name="connsiteY4" fmla="*/ 554565 h 1266700"/>
            <a:gd name="connsiteX5" fmla="*/ 54063 w 108135"/>
            <a:gd name="connsiteY5" fmla="*/ 1257690 h 1266700"/>
            <a:gd name="connsiteX6" fmla="*/ 0 w 108135"/>
            <a:gd name="connsiteY6" fmla="*/ 1266700 h 1266700"/>
            <a:gd name="connsiteX7" fmla="*/ 0 w 108135"/>
            <a:gd name="connsiteY7" fmla="*/ 0 h 1266700"/>
            <a:gd name="connsiteX0" fmla="*/ 0 w 108135"/>
            <a:gd name="connsiteY0" fmla="*/ 0 h 1266700"/>
            <a:gd name="connsiteX1" fmla="*/ 54063 w 108135"/>
            <a:gd name="connsiteY1" fmla="*/ 9010 h 1266700"/>
            <a:gd name="connsiteX2" fmla="*/ 49050 w 108135"/>
            <a:gd name="connsiteY2" fmla="*/ 501453 h 1266700"/>
            <a:gd name="connsiteX3" fmla="*/ 108126 w 108135"/>
            <a:gd name="connsiteY3" fmla="*/ 545555 h 1266700"/>
            <a:gd name="connsiteX4" fmla="*/ 54066 w 108135"/>
            <a:gd name="connsiteY4" fmla="*/ 589657 h 1266700"/>
            <a:gd name="connsiteX5" fmla="*/ 54063 w 108135"/>
            <a:gd name="connsiteY5" fmla="*/ 1257690 h 1266700"/>
            <a:gd name="connsiteX6" fmla="*/ 0 w 108135"/>
            <a:gd name="connsiteY6" fmla="*/ 1266700 h 1266700"/>
            <a:gd name="connsiteX0" fmla="*/ 6497 w 114632"/>
            <a:gd name="connsiteY0" fmla="*/ 97866 h 1364566"/>
            <a:gd name="connsiteX1" fmla="*/ 60560 w 114632"/>
            <a:gd name="connsiteY1" fmla="*/ 106876 h 1364566"/>
            <a:gd name="connsiteX2" fmla="*/ 60560 w 114632"/>
            <a:gd name="connsiteY2" fmla="*/ 634411 h 1364566"/>
            <a:gd name="connsiteX3" fmla="*/ 114623 w 114632"/>
            <a:gd name="connsiteY3" fmla="*/ 643421 h 1364566"/>
            <a:gd name="connsiteX4" fmla="*/ 60560 w 114632"/>
            <a:gd name="connsiteY4" fmla="*/ 652431 h 1364566"/>
            <a:gd name="connsiteX5" fmla="*/ 60560 w 114632"/>
            <a:gd name="connsiteY5" fmla="*/ 1355556 h 1364566"/>
            <a:gd name="connsiteX6" fmla="*/ 6497 w 114632"/>
            <a:gd name="connsiteY6" fmla="*/ 1364566 h 1364566"/>
            <a:gd name="connsiteX7" fmla="*/ 6497 w 114632"/>
            <a:gd name="connsiteY7" fmla="*/ 97866 h 1364566"/>
            <a:gd name="connsiteX0" fmla="*/ 0 w 114632"/>
            <a:gd name="connsiteY0" fmla="*/ 0 h 1364566"/>
            <a:gd name="connsiteX1" fmla="*/ 60560 w 114632"/>
            <a:gd name="connsiteY1" fmla="*/ 106876 h 1364566"/>
            <a:gd name="connsiteX2" fmla="*/ 55547 w 114632"/>
            <a:gd name="connsiteY2" fmla="*/ 599319 h 1364566"/>
            <a:gd name="connsiteX3" fmla="*/ 114623 w 114632"/>
            <a:gd name="connsiteY3" fmla="*/ 643421 h 1364566"/>
            <a:gd name="connsiteX4" fmla="*/ 60563 w 114632"/>
            <a:gd name="connsiteY4" fmla="*/ 687523 h 1364566"/>
            <a:gd name="connsiteX5" fmla="*/ 60560 w 114632"/>
            <a:gd name="connsiteY5" fmla="*/ 1355556 h 1364566"/>
            <a:gd name="connsiteX6" fmla="*/ 6497 w 114632"/>
            <a:gd name="connsiteY6" fmla="*/ 1364566 h 1364566"/>
            <a:gd name="connsiteX0" fmla="*/ 6497 w 114632"/>
            <a:gd name="connsiteY0" fmla="*/ 97866 h 1364566"/>
            <a:gd name="connsiteX1" fmla="*/ 60560 w 114632"/>
            <a:gd name="connsiteY1" fmla="*/ 106876 h 1364566"/>
            <a:gd name="connsiteX2" fmla="*/ 60560 w 114632"/>
            <a:gd name="connsiteY2" fmla="*/ 634411 h 1364566"/>
            <a:gd name="connsiteX3" fmla="*/ 114623 w 114632"/>
            <a:gd name="connsiteY3" fmla="*/ 643421 h 1364566"/>
            <a:gd name="connsiteX4" fmla="*/ 60560 w 114632"/>
            <a:gd name="connsiteY4" fmla="*/ 652431 h 1364566"/>
            <a:gd name="connsiteX5" fmla="*/ 60560 w 114632"/>
            <a:gd name="connsiteY5" fmla="*/ 1355556 h 1364566"/>
            <a:gd name="connsiteX6" fmla="*/ 6497 w 114632"/>
            <a:gd name="connsiteY6" fmla="*/ 1364566 h 1364566"/>
            <a:gd name="connsiteX7" fmla="*/ 6497 w 114632"/>
            <a:gd name="connsiteY7" fmla="*/ 97866 h 1364566"/>
            <a:gd name="connsiteX0" fmla="*/ 0 w 114632"/>
            <a:gd name="connsiteY0" fmla="*/ 0 h 1364566"/>
            <a:gd name="connsiteX1" fmla="*/ 60560 w 114632"/>
            <a:gd name="connsiteY1" fmla="*/ 22991 h 1364566"/>
            <a:gd name="connsiteX2" fmla="*/ 55547 w 114632"/>
            <a:gd name="connsiteY2" fmla="*/ 599319 h 1364566"/>
            <a:gd name="connsiteX3" fmla="*/ 114623 w 114632"/>
            <a:gd name="connsiteY3" fmla="*/ 643421 h 1364566"/>
            <a:gd name="connsiteX4" fmla="*/ 60563 w 114632"/>
            <a:gd name="connsiteY4" fmla="*/ 687523 h 1364566"/>
            <a:gd name="connsiteX5" fmla="*/ 60560 w 114632"/>
            <a:gd name="connsiteY5" fmla="*/ 1355556 h 1364566"/>
            <a:gd name="connsiteX6" fmla="*/ 6497 w 114632"/>
            <a:gd name="connsiteY6" fmla="*/ 1364566 h 13645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14632" h="1364566" stroke="0" extrusionOk="0">
              <a:moveTo>
                <a:pt x="6497" y="97866"/>
              </a:moveTo>
              <a:cubicBezTo>
                <a:pt x="36355" y="97866"/>
                <a:pt x="60560" y="101900"/>
                <a:pt x="60560" y="106876"/>
              </a:cubicBezTo>
              <a:lnTo>
                <a:pt x="60560" y="634411"/>
              </a:lnTo>
              <a:cubicBezTo>
                <a:pt x="60560" y="639387"/>
                <a:pt x="84765" y="643421"/>
                <a:pt x="114623" y="643421"/>
              </a:cubicBezTo>
              <a:cubicBezTo>
                <a:pt x="84765" y="643421"/>
                <a:pt x="60560" y="647455"/>
                <a:pt x="60560" y="652431"/>
              </a:cubicBezTo>
              <a:lnTo>
                <a:pt x="60560" y="1355556"/>
              </a:lnTo>
              <a:cubicBezTo>
                <a:pt x="60560" y="1360532"/>
                <a:pt x="36355" y="1364566"/>
                <a:pt x="6497" y="1364566"/>
              </a:cubicBezTo>
              <a:lnTo>
                <a:pt x="6497" y="97866"/>
              </a:lnTo>
              <a:close/>
            </a:path>
            <a:path w="114632" h="1364566" fill="none">
              <a:moveTo>
                <a:pt x="0" y="0"/>
              </a:moveTo>
              <a:cubicBezTo>
                <a:pt x="29858" y="0"/>
                <a:pt x="60560" y="18015"/>
                <a:pt x="60560" y="22991"/>
              </a:cubicBezTo>
              <a:lnTo>
                <a:pt x="55547" y="599319"/>
              </a:lnTo>
              <a:cubicBezTo>
                <a:pt x="55547" y="604295"/>
                <a:pt x="113787" y="628720"/>
                <a:pt x="114623" y="643421"/>
              </a:cubicBezTo>
              <a:cubicBezTo>
                <a:pt x="115459" y="658122"/>
                <a:pt x="60563" y="682547"/>
                <a:pt x="60563" y="687523"/>
              </a:cubicBezTo>
              <a:cubicBezTo>
                <a:pt x="60563" y="921898"/>
                <a:pt x="60560" y="1121181"/>
                <a:pt x="60560" y="1355556"/>
              </a:cubicBezTo>
              <a:cubicBezTo>
                <a:pt x="60560" y="1360532"/>
                <a:pt x="36355" y="1364566"/>
                <a:pt x="6497" y="1364566"/>
              </a:cubicBezTo>
            </a:path>
          </a:pathLst>
        </a:cu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chDoc\&#1058;&#1042;7\&#1058;&#1042;7_&#1050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36">
          <cell r="E36" t="str">
            <v>01</v>
          </cell>
        </row>
        <row r="37">
          <cell r="E37" t="str">
            <v>02</v>
          </cell>
        </row>
        <row r="38">
          <cell r="E38" t="str">
            <v>03</v>
          </cell>
        </row>
        <row r="39">
          <cell r="E39" t="str">
            <v>04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iterflow.pro-solution.ru/" TargetMode="External"/><Relationship Id="rId1" Type="http://schemas.openxmlformats.org/officeDocument/2006/relationships/hyperlink" Target="mailto:pwf@pro-solution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58"/>
  <sheetViews>
    <sheetView tabSelected="1" zoomScaleNormal="100" workbookViewId="0">
      <selection activeCell="M19" sqref="M19"/>
    </sheetView>
  </sheetViews>
  <sheetFormatPr defaultRowHeight="12.75" x14ac:dyDescent="0.2"/>
  <cols>
    <col min="1" max="1" width="4.5703125" customWidth="1"/>
    <col min="2" max="2" width="2" customWidth="1"/>
    <col min="4" max="4" width="4.42578125" customWidth="1"/>
    <col min="5" max="5" width="7.42578125" customWidth="1"/>
    <col min="6" max="6" width="2.140625" customWidth="1"/>
    <col min="7" max="7" width="9.85546875" customWidth="1"/>
    <col min="8" max="8" width="2.140625" customWidth="1"/>
    <col min="9" max="9" width="6.28515625" customWidth="1"/>
    <col min="10" max="10" width="2.140625" customWidth="1"/>
    <col min="11" max="11" width="16.42578125" customWidth="1"/>
    <col min="12" max="12" width="2.140625" customWidth="1"/>
    <col min="13" max="13" width="8.7109375" customWidth="1"/>
    <col min="14" max="14" width="2.140625" customWidth="1"/>
    <col min="15" max="15" width="8.7109375" customWidth="1"/>
    <col min="16" max="16" width="2.140625" customWidth="1"/>
    <col min="17" max="17" width="5.7109375" customWidth="1"/>
    <col min="18" max="18" width="3.7109375" customWidth="1"/>
    <col min="19" max="19" width="2.140625" customWidth="1"/>
    <col min="20" max="20" width="8.7109375" customWidth="1"/>
    <col min="21" max="21" width="11" customWidth="1"/>
    <col min="22" max="22" width="3.42578125" customWidth="1"/>
    <col min="23" max="23" width="2.5703125" customWidth="1"/>
    <col min="24" max="24" width="6.42578125" customWidth="1"/>
    <col min="25" max="25" width="1.85546875" customWidth="1"/>
    <col min="27" max="32" width="9.140625" hidden="1" customWidth="1"/>
    <col min="33" max="34" width="0" hidden="1" customWidth="1"/>
  </cols>
  <sheetData>
    <row r="1" spans="1:25" ht="13.5" thickBot="1" x14ac:dyDescent="0.25"/>
    <row r="2" spans="1:25" x14ac:dyDescent="0.2"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1"/>
    </row>
    <row r="3" spans="1:25" x14ac:dyDescent="0.2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4"/>
      <c r="X3" s="64"/>
      <c r="Y3" s="4"/>
    </row>
    <row r="4" spans="1:25" ht="45" customHeight="1" x14ac:dyDescent="0.2"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64"/>
      <c r="X4" s="64"/>
      <c r="Y4" s="4"/>
    </row>
    <row r="5" spans="1:25" x14ac:dyDescent="0.2"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64"/>
      <c r="X5" s="64"/>
      <c r="Y5" s="4"/>
    </row>
    <row r="6" spans="1:25" x14ac:dyDescent="0.2"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  <c r="W6" s="64"/>
      <c r="X6" s="64"/>
      <c r="Y6" s="4"/>
    </row>
    <row r="7" spans="1:25" ht="15" x14ac:dyDescent="0.25">
      <c r="B7" s="62"/>
      <c r="C7" s="65" t="s">
        <v>51</v>
      </c>
      <c r="D7" s="66" t="s">
        <v>50</v>
      </c>
      <c r="E7" s="66"/>
      <c r="F7" s="63"/>
      <c r="G7" s="63"/>
      <c r="H7" s="63"/>
      <c r="I7" s="67" t="s">
        <v>52</v>
      </c>
      <c r="J7" s="63"/>
      <c r="K7" s="68" t="s">
        <v>53</v>
      </c>
      <c r="L7" s="63"/>
      <c r="M7" s="63"/>
      <c r="N7" s="63"/>
      <c r="O7" s="63"/>
      <c r="P7" s="63"/>
      <c r="Q7" s="67" t="s">
        <v>54</v>
      </c>
      <c r="R7" s="69" t="s">
        <v>55</v>
      </c>
      <c r="S7" s="63"/>
      <c r="T7" s="63"/>
      <c r="U7" s="63"/>
      <c r="V7" s="64"/>
      <c r="W7" s="64"/>
      <c r="X7" s="70"/>
      <c r="Y7" s="4"/>
    </row>
    <row r="8" spans="1:25" ht="15" x14ac:dyDescent="0.2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X8" s="5"/>
      <c r="Y8" s="4"/>
    </row>
    <row r="9" spans="1:25" ht="15.75" thickBot="1" x14ac:dyDescent="0.2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X9" s="5"/>
      <c r="Y9" s="4"/>
    </row>
    <row r="10" spans="1:25" ht="18" customHeight="1" thickBot="1" x14ac:dyDescent="0.25">
      <c r="A10" s="3"/>
      <c r="B10" s="2"/>
      <c r="D10" s="59" t="s">
        <v>46</v>
      </c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6"/>
      <c r="X10" s="5"/>
      <c r="Y10" s="4"/>
    </row>
    <row r="11" spans="1:25" ht="18" customHeight="1" thickBot="1" x14ac:dyDescent="0.25">
      <c r="A11" s="3"/>
      <c r="B11" s="2"/>
      <c r="D11" s="59" t="s">
        <v>47</v>
      </c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  <c r="X11" s="5"/>
      <c r="Y11" s="4"/>
    </row>
    <row r="12" spans="1:25" ht="18" customHeight="1" thickBot="1" x14ac:dyDescent="0.25">
      <c r="A12" s="3"/>
      <c r="B12" s="2"/>
      <c r="D12" s="59" t="s">
        <v>48</v>
      </c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6"/>
      <c r="X12" s="5"/>
      <c r="Y12" s="4"/>
    </row>
    <row r="13" spans="1:25" ht="18" customHeight="1" thickBot="1" x14ac:dyDescent="0.25">
      <c r="A13" s="3"/>
      <c r="B13" s="2"/>
      <c r="D13" s="59" t="s">
        <v>49</v>
      </c>
      <c r="E13" s="77">
        <f ca="1">TODAY()</f>
        <v>43566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9"/>
      <c r="X13" s="5"/>
      <c r="Y13" s="4"/>
    </row>
    <row r="14" spans="1:25" ht="8.25" customHeight="1" x14ac:dyDescent="0.2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X14" s="5"/>
      <c r="Y14" s="4"/>
    </row>
    <row r="15" spans="1:25" ht="34.5" customHeight="1" x14ac:dyDescent="0.35">
      <c r="B15" s="2"/>
      <c r="C15" s="3"/>
      <c r="D15" s="3"/>
      <c r="E15" s="3"/>
      <c r="F15" s="3"/>
      <c r="H15" s="3"/>
      <c r="I15" s="3"/>
      <c r="J15" s="3"/>
      <c r="L15" s="3"/>
      <c r="M15" s="6" t="s">
        <v>4</v>
      </c>
      <c r="N15" s="3"/>
      <c r="O15" s="3"/>
      <c r="P15" s="3"/>
      <c r="Q15" s="3"/>
      <c r="R15" s="3"/>
      <c r="S15" s="3"/>
      <c r="T15" s="3"/>
      <c r="U15" s="3"/>
      <c r="X15" s="5"/>
      <c r="Y15" s="4"/>
    </row>
    <row r="16" spans="1:25" ht="33" customHeight="1" x14ac:dyDescent="0.2">
      <c r="B16" s="2"/>
      <c r="C16" s="3"/>
      <c r="D16" s="3"/>
      <c r="E16" s="3"/>
      <c r="F16" s="3"/>
      <c r="H16" s="3"/>
      <c r="I16" s="3"/>
      <c r="J16" s="3"/>
      <c r="L16" s="3"/>
      <c r="M16" s="58" t="s">
        <v>0</v>
      </c>
      <c r="N16" s="3"/>
      <c r="O16" s="3"/>
      <c r="P16" s="3"/>
      <c r="Q16" s="3"/>
      <c r="R16" s="3"/>
      <c r="S16" s="3"/>
      <c r="T16" s="3"/>
      <c r="U16" s="3"/>
      <c r="Y16" s="4"/>
    </row>
    <row r="17" spans="2:25" s="16" customFormat="1" ht="11.25" customHeight="1" x14ac:dyDescent="0.2">
      <c r="B17" s="14"/>
      <c r="C17" s="15"/>
      <c r="D17" s="15"/>
      <c r="E17" s="15"/>
      <c r="F17" s="36"/>
      <c r="G17" s="15" t="s">
        <v>17</v>
      </c>
      <c r="H17" s="36"/>
      <c r="J17" s="36"/>
      <c r="K17" s="81" t="s">
        <v>25</v>
      </c>
      <c r="L17" s="36"/>
      <c r="M17" s="81" t="s">
        <v>23</v>
      </c>
      <c r="N17" s="36"/>
      <c r="O17" s="81" t="s">
        <v>29</v>
      </c>
      <c r="P17" s="36"/>
      <c r="Q17" s="80" t="s">
        <v>18</v>
      </c>
      <c r="R17" s="80"/>
      <c r="S17" s="80"/>
      <c r="T17" s="80"/>
      <c r="U17" s="37"/>
      <c r="Y17" s="17"/>
    </row>
    <row r="18" spans="2:25" ht="21" customHeight="1" thickBot="1" x14ac:dyDescent="0.25">
      <c r="B18" s="2"/>
      <c r="C18" s="3"/>
      <c r="E18" s="15" t="s">
        <v>5</v>
      </c>
      <c r="F18" s="36"/>
      <c r="G18" s="32" t="s">
        <v>21</v>
      </c>
      <c r="H18" s="36"/>
      <c r="I18" s="15" t="s">
        <v>6</v>
      </c>
      <c r="J18" s="36"/>
      <c r="K18" s="82"/>
      <c r="L18" s="36"/>
      <c r="M18" s="82"/>
      <c r="N18" s="36"/>
      <c r="O18" s="82"/>
      <c r="P18" s="36"/>
      <c r="Q18" s="90" t="s">
        <v>19</v>
      </c>
      <c r="R18" s="90"/>
      <c r="S18" s="16"/>
      <c r="T18" s="16" t="s">
        <v>20</v>
      </c>
      <c r="U18" s="37"/>
      <c r="Y18" s="4"/>
    </row>
    <row r="19" spans="2:25" ht="13.5" thickBot="1" x14ac:dyDescent="0.25">
      <c r="B19" s="25"/>
      <c r="C19" s="3"/>
      <c r="D19" s="35" t="s">
        <v>45</v>
      </c>
      <c r="E19" s="57">
        <v>50</v>
      </c>
      <c r="F19" s="55" t="s">
        <v>42</v>
      </c>
      <c r="G19" s="57"/>
      <c r="H19" s="55" t="s">
        <v>42</v>
      </c>
      <c r="I19" s="57" t="s">
        <v>7</v>
      </c>
      <c r="J19" s="55" t="s">
        <v>42</v>
      </c>
      <c r="K19" s="57"/>
      <c r="L19" s="55" t="s">
        <v>42</v>
      </c>
      <c r="M19" s="57" t="s">
        <v>38</v>
      </c>
      <c r="N19" s="39" t="s">
        <v>42</v>
      </c>
      <c r="O19" s="57" t="s">
        <v>31</v>
      </c>
      <c r="P19" s="39" t="s">
        <v>42</v>
      </c>
      <c r="Q19" s="74">
        <v>0</v>
      </c>
      <c r="R19" s="76"/>
      <c r="S19" s="55" t="s">
        <v>42</v>
      </c>
      <c r="T19" s="56">
        <v>1</v>
      </c>
      <c r="U19" s="34"/>
      <c r="Y19" s="4"/>
    </row>
    <row r="20" spans="2:25" x14ac:dyDescent="0.2">
      <c r="B20" s="2"/>
      <c r="Q20" s="80" t="s">
        <v>41</v>
      </c>
      <c r="R20" s="91"/>
      <c r="S20" s="91"/>
      <c r="T20" s="91"/>
      <c r="U20" s="91"/>
      <c r="V20" s="91"/>
      <c r="W20" s="91"/>
      <c r="X20" s="91"/>
      <c r="Y20" s="4"/>
    </row>
    <row r="21" spans="2:25" x14ac:dyDescent="0.2">
      <c r="B21" s="2"/>
      <c r="E21" s="73">
        <v>20</v>
      </c>
      <c r="F21" s="41"/>
      <c r="G21" s="27">
        <v>6</v>
      </c>
      <c r="H21" s="41"/>
      <c r="I21" s="19" t="s">
        <v>7</v>
      </c>
      <c r="J21" s="41"/>
      <c r="K21" s="29" t="s">
        <v>34</v>
      </c>
      <c r="L21" s="41"/>
      <c r="M21" s="33" t="s">
        <v>38</v>
      </c>
      <c r="N21" s="41"/>
      <c r="O21" s="31" t="s">
        <v>31</v>
      </c>
      <c r="P21" s="44"/>
      <c r="Q21" s="54"/>
      <c r="R21" s="83">
        <v>0</v>
      </c>
      <c r="S21" s="84"/>
      <c r="T21" s="21" t="s">
        <v>9</v>
      </c>
      <c r="U21" s="22"/>
      <c r="V21" s="23"/>
      <c r="W21" s="23"/>
      <c r="X21" s="24"/>
      <c r="Y21" s="4"/>
    </row>
    <row r="22" spans="2:25" x14ac:dyDescent="0.2">
      <c r="B22" s="2"/>
      <c r="E22" s="73"/>
      <c r="F22" s="41"/>
      <c r="G22" s="28">
        <v>12</v>
      </c>
      <c r="H22" s="41"/>
      <c r="I22" s="20" t="s">
        <v>8</v>
      </c>
      <c r="J22" s="41"/>
      <c r="K22" s="29" t="s">
        <v>35</v>
      </c>
      <c r="L22" s="41"/>
      <c r="M22" s="33" t="s">
        <v>24</v>
      </c>
      <c r="N22" s="41"/>
      <c r="O22" s="29">
        <v>5</v>
      </c>
      <c r="P22" s="44"/>
      <c r="Q22" s="54"/>
      <c r="R22" s="83">
        <v>1</v>
      </c>
      <c r="S22" s="84"/>
      <c r="T22" s="21" t="s">
        <v>10</v>
      </c>
      <c r="U22" s="22"/>
      <c r="V22" s="23"/>
      <c r="W22" s="23"/>
      <c r="X22" s="24"/>
      <c r="Y22" s="4"/>
    </row>
    <row r="23" spans="2:25" x14ac:dyDescent="0.2">
      <c r="B23" s="2"/>
      <c r="E23" s="71">
        <v>25</v>
      </c>
      <c r="F23" s="41"/>
      <c r="G23" s="28">
        <v>9</v>
      </c>
      <c r="H23" s="41"/>
      <c r="I23" s="20" t="s">
        <v>1</v>
      </c>
      <c r="J23" s="41"/>
      <c r="K23" s="29" t="s">
        <v>36</v>
      </c>
      <c r="L23" s="44"/>
      <c r="M23" s="50"/>
      <c r="N23" s="49"/>
      <c r="O23" s="29">
        <v>10</v>
      </c>
      <c r="P23" s="44"/>
      <c r="Q23" s="54"/>
      <c r="R23" s="83">
        <v>2</v>
      </c>
      <c r="S23" s="84"/>
      <c r="T23" s="21" t="s">
        <v>11</v>
      </c>
      <c r="U23" s="22"/>
      <c r="V23" s="23"/>
      <c r="W23" s="23"/>
      <c r="X23" s="24"/>
      <c r="Y23" s="4"/>
    </row>
    <row r="24" spans="2:25" x14ac:dyDescent="0.2">
      <c r="B24" s="2"/>
      <c r="E24" s="72"/>
      <c r="F24" s="41"/>
      <c r="G24" s="28">
        <v>18</v>
      </c>
      <c r="H24" s="44"/>
      <c r="I24" s="50"/>
      <c r="J24" s="49"/>
      <c r="K24" s="29" t="s">
        <v>37</v>
      </c>
      <c r="L24" s="44"/>
      <c r="M24" s="7"/>
      <c r="N24" s="49"/>
      <c r="O24" s="29">
        <v>15</v>
      </c>
      <c r="P24" s="44"/>
      <c r="Q24" s="54"/>
      <c r="R24" s="83">
        <v>3</v>
      </c>
      <c r="S24" s="84"/>
      <c r="T24" s="21" t="s">
        <v>12</v>
      </c>
      <c r="U24" s="22"/>
      <c r="V24" s="23"/>
      <c r="W24" s="23"/>
      <c r="X24" s="24"/>
      <c r="Y24" s="4"/>
    </row>
    <row r="25" spans="2:25" x14ac:dyDescent="0.2">
      <c r="B25" s="2"/>
      <c r="C25" s="3"/>
      <c r="D25" s="3"/>
      <c r="E25" s="73">
        <v>32</v>
      </c>
      <c r="F25" s="41"/>
      <c r="G25" s="28">
        <v>15</v>
      </c>
      <c r="H25" s="44"/>
      <c r="I25" s="3"/>
      <c r="J25" s="47"/>
      <c r="L25" s="47"/>
      <c r="N25" s="49"/>
      <c r="O25" s="29">
        <v>20</v>
      </c>
      <c r="P25" s="44"/>
      <c r="Q25" s="54"/>
      <c r="R25" s="83">
        <v>4</v>
      </c>
      <c r="S25" s="84"/>
      <c r="T25" s="21" t="s">
        <v>13</v>
      </c>
      <c r="U25" s="22"/>
      <c r="V25" s="23"/>
      <c r="W25" s="23"/>
      <c r="X25" s="24"/>
      <c r="Y25" s="4"/>
    </row>
    <row r="26" spans="2:25" x14ac:dyDescent="0.2">
      <c r="B26" s="2"/>
      <c r="C26" s="7"/>
      <c r="D26" s="3"/>
      <c r="E26" s="73"/>
      <c r="F26" s="41"/>
      <c r="G26" s="28">
        <v>30</v>
      </c>
      <c r="H26" s="44"/>
      <c r="I26" s="3"/>
      <c r="J26" s="47"/>
      <c r="L26" s="47"/>
      <c r="N26" s="49"/>
      <c r="O26" s="29">
        <v>30</v>
      </c>
      <c r="P26" s="44"/>
      <c r="Q26" s="54"/>
      <c r="R26" s="83">
        <v>5</v>
      </c>
      <c r="S26" s="84"/>
      <c r="T26" s="21" t="s">
        <v>14</v>
      </c>
      <c r="U26" s="22"/>
      <c r="V26" s="23"/>
      <c r="W26" s="23"/>
      <c r="X26" s="24"/>
      <c r="Y26" s="4"/>
    </row>
    <row r="27" spans="2:25" x14ac:dyDescent="0.2">
      <c r="B27" s="2"/>
      <c r="C27" s="7"/>
      <c r="D27" s="3"/>
      <c r="E27" s="88">
        <v>40</v>
      </c>
      <c r="F27" s="42"/>
      <c r="G27" s="28">
        <v>22</v>
      </c>
      <c r="H27" s="45"/>
      <c r="I27" s="3"/>
      <c r="J27" s="40"/>
      <c r="L27" s="40"/>
      <c r="N27" s="51"/>
      <c r="O27" s="29">
        <v>50</v>
      </c>
      <c r="P27" s="45"/>
      <c r="Q27" s="54"/>
      <c r="R27" s="83">
        <v>6</v>
      </c>
      <c r="S27" s="84"/>
      <c r="T27" s="21" t="s">
        <v>15</v>
      </c>
      <c r="U27" s="22"/>
      <c r="V27" s="23"/>
      <c r="W27" s="23"/>
      <c r="X27" s="24"/>
      <c r="Y27" s="4"/>
    </row>
    <row r="28" spans="2:25" x14ac:dyDescent="0.2">
      <c r="B28" s="2"/>
      <c r="C28" s="7"/>
      <c r="D28" s="3"/>
      <c r="E28" s="89"/>
      <c r="F28" s="42"/>
      <c r="G28" s="28">
        <v>45</v>
      </c>
      <c r="H28" s="45"/>
      <c r="I28" s="3"/>
      <c r="J28" s="40"/>
      <c r="L28" s="40"/>
      <c r="N28" s="40"/>
      <c r="O28" s="52"/>
      <c r="P28" s="40"/>
      <c r="Q28" s="54"/>
      <c r="R28" s="83">
        <v>7</v>
      </c>
      <c r="S28" s="84"/>
      <c r="T28" s="21" t="s">
        <v>16</v>
      </c>
      <c r="U28" s="22"/>
      <c r="V28" s="23"/>
      <c r="W28" s="23"/>
      <c r="X28" s="24"/>
      <c r="Y28" s="4"/>
    </row>
    <row r="29" spans="2:25" x14ac:dyDescent="0.2">
      <c r="B29" s="2"/>
      <c r="C29" s="7"/>
      <c r="D29" s="3"/>
      <c r="E29" s="73">
        <v>50</v>
      </c>
      <c r="F29" s="41"/>
      <c r="G29" s="28">
        <v>36</v>
      </c>
      <c r="H29" s="44"/>
      <c r="I29" s="3"/>
      <c r="J29" s="47"/>
      <c r="L29" s="47"/>
      <c r="N29" s="47"/>
      <c r="O29" s="3"/>
      <c r="P29" s="47"/>
      <c r="Q29" s="54"/>
      <c r="R29" s="83">
        <v>8</v>
      </c>
      <c r="S29" s="84"/>
      <c r="T29" s="21" t="s">
        <v>44</v>
      </c>
      <c r="U29" s="22"/>
      <c r="V29" s="23"/>
      <c r="W29" s="23"/>
      <c r="X29" s="24"/>
      <c r="Y29" s="4"/>
    </row>
    <row r="30" spans="2:25" x14ac:dyDescent="0.2">
      <c r="B30" s="2"/>
      <c r="C30" s="7"/>
      <c r="D30" s="3"/>
      <c r="E30" s="73"/>
      <c r="F30" s="41"/>
      <c r="G30" s="28">
        <v>72</v>
      </c>
      <c r="H30" s="44"/>
      <c r="I30" s="3"/>
      <c r="J30" s="47"/>
      <c r="L30" s="47"/>
      <c r="N30" s="47"/>
      <c r="O30" s="3"/>
      <c r="P30" s="47"/>
      <c r="Q30" s="54"/>
      <c r="R30" s="83">
        <v>9</v>
      </c>
      <c r="S30" s="84"/>
      <c r="T30" s="21" t="s">
        <v>43</v>
      </c>
      <c r="U30" s="22"/>
      <c r="V30" s="23"/>
      <c r="W30" s="23"/>
      <c r="X30" s="24"/>
      <c r="Y30" s="4"/>
    </row>
    <row r="31" spans="2:25" x14ac:dyDescent="0.2">
      <c r="B31" s="2"/>
      <c r="C31" s="7"/>
      <c r="D31" s="3"/>
      <c r="E31" s="71">
        <v>65</v>
      </c>
      <c r="F31" s="41"/>
      <c r="G31" s="28">
        <v>60</v>
      </c>
      <c r="H31" s="44"/>
      <c r="I31" s="3"/>
      <c r="J31" s="47"/>
      <c r="K31" s="38"/>
      <c r="L31" s="47"/>
      <c r="N31" s="47"/>
      <c r="O31" s="3"/>
      <c r="P31" s="47"/>
      <c r="Q31" s="54"/>
      <c r="R31" s="83">
        <v>10</v>
      </c>
      <c r="S31" s="84"/>
      <c r="T31" s="21" t="s">
        <v>39</v>
      </c>
      <c r="U31" s="22"/>
      <c r="V31" s="23"/>
      <c r="W31" s="23"/>
      <c r="X31" s="24"/>
      <c r="Y31" s="4"/>
    </row>
    <row r="32" spans="2:25" x14ac:dyDescent="0.2">
      <c r="B32" s="2"/>
      <c r="C32" s="7"/>
      <c r="D32" s="3"/>
      <c r="E32" s="72"/>
      <c r="F32" s="41"/>
      <c r="G32" s="28">
        <v>120</v>
      </c>
      <c r="H32" s="44"/>
      <c r="I32" s="3"/>
      <c r="J32" s="47"/>
      <c r="L32" s="47"/>
      <c r="N32" s="47"/>
      <c r="O32" s="3"/>
      <c r="P32" s="47"/>
      <c r="Q32" s="3"/>
      <c r="R32" s="3"/>
      <c r="S32" s="3"/>
      <c r="Y32" s="4"/>
    </row>
    <row r="33" spans="1:30" x14ac:dyDescent="0.2">
      <c r="B33" s="2"/>
      <c r="C33" s="7"/>
      <c r="D33" s="3"/>
      <c r="E33" s="85">
        <v>80</v>
      </c>
      <c r="F33" s="43"/>
      <c r="G33" s="28">
        <v>90</v>
      </c>
      <c r="H33" s="46"/>
      <c r="I33" s="3"/>
      <c r="J33" s="48"/>
      <c r="L33" s="48"/>
      <c r="N33" s="48"/>
      <c r="O33" s="3"/>
      <c r="P33" s="48"/>
      <c r="Q33" s="3"/>
      <c r="R33" s="3"/>
      <c r="S33" s="3"/>
      <c r="Y33" s="4"/>
    </row>
    <row r="34" spans="1:30" x14ac:dyDescent="0.2">
      <c r="B34" s="2"/>
      <c r="C34" s="7"/>
      <c r="D34" s="3"/>
      <c r="E34" s="86"/>
      <c r="F34" s="43"/>
      <c r="G34" s="28">
        <v>180</v>
      </c>
      <c r="H34" s="46"/>
      <c r="I34" s="3"/>
      <c r="J34" s="48"/>
      <c r="L34" s="48"/>
      <c r="N34" s="48"/>
      <c r="O34" s="3"/>
      <c r="P34" s="48"/>
      <c r="Q34" s="3"/>
      <c r="R34" s="3"/>
      <c r="S34" s="3"/>
      <c r="Y34" s="4"/>
    </row>
    <row r="35" spans="1:30" x14ac:dyDescent="0.2">
      <c r="B35" s="2"/>
      <c r="E35" s="87">
        <v>100</v>
      </c>
      <c r="F35" s="43"/>
      <c r="G35" s="28">
        <v>140</v>
      </c>
      <c r="H35" s="46"/>
      <c r="I35" s="3"/>
      <c r="J35" s="48"/>
      <c r="L35" s="48"/>
      <c r="N35" s="48"/>
      <c r="O35" s="3"/>
      <c r="P35" s="48"/>
      <c r="Q35" s="3"/>
      <c r="R35" s="3"/>
      <c r="S35" s="3"/>
      <c r="Y35" s="4"/>
    </row>
    <row r="36" spans="1:30" x14ac:dyDescent="0.2">
      <c r="B36" s="2"/>
      <c r="E36" s="87"/>
      <c r="F36" s="43"/>
      <c r="G36" s="28">
        <v>280</v>
      </c>
      <c r="H36" s="46"/>
      <c r="I36" s="3"/>
      <c r="J36" s="48"/>
      <c r="L36" s="48"/>
      <c r="N36" s="48"/>
      <c r="O36" s="3"/>
      <c r="P36" s="48"/>
      <c r="Q36" s="53"/>
      <c r="R36" s="53"/>
      <c r="S36" s="53"/>
      <c r="T36" s="18"/>
      <c r="U36" s="13"/>
      <c r="Y36" s="4"/>
    </row>
    <row r="37" spans="1:30" x14ac:dyDescent="0.2">
      <c r="B37" s="2"/>
      <c r="E37" s="26">
        <v>150</v>
      </c>
      <c r="F37" s="43"/>
      <c r="G37" s="28">
        <v>630</v>
      </c>
      <c r="H37" s="46"/>
      <c r="I37" s="3"/>
      <c r="J37" s="48"/>
      <c r="L37" s="48"/>
      <c r="N37" s="48"/>
      <c r="O37" s="3"/>
      <c r="P37" s="48"/>
      <c r="Q37" s="53"/>
      <c r="R37" s="53"/>
      <c r="S37" s="53"/>
      <c r="T37" s="18"/>
      <c r="U37" s="13"/>
      <c r="Y37" s="4"/>
    </row>
    <row r="38" spans="1:30" x14ac:dyDescent="0.2">
      <c r="B38" s="2"/>
      <c r="E38" s="26">
        <v>200</v>
      </c>
      <c r="F38" s="43"/>
      <c r="G38" s="28">
        <v>1000</v>
      </c>
      <c r="H38" s="46"/>
      <c r="I38" s="3"/>
      <c r="J38" s="48"/>
      <c r="L38" s="48"/>
      <c r="N38" s="48"/>
      <c r="O38" s="3"/>
      <c r="P38" s="48"/>
      <c r="Q38" s="53"/>
      <c r="R38" s="53"/>
      <c r="S38" s="53"/>
      <c r="T38" s="18"/>
      <c r="U38" s="13"/>
      <c r="Y38" s="4"/>
    </row>
    <row r="39" spans="1:30" ht="13.5" thickBot="1" x14ac:dyDescent="0.25">
      <c r="A39" s="3"/>
      <c r="B39" s="2"/>
      <c r="Y39" s="4"/>
    </row>
    <row r="40" spans="1:30" ht="13.5" thickBot="1" x14ac:dyDescent="0.25">
      <c r="A40" s="3"/>
      <c r="B40" s="2"/>
      <c r="C40" s="3" t="s">
        <v>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T40" s="8"/>
      <c r="U40" s="7" t="s">
        <v>3</v>
      </c>
      <c r="Y40" s="4"/>
    </row>
    <row r="41" spans="1:30" ht="13.5" thickBot="1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1"/>
      <c r="AB41">
        <v>20</v>
      </c>
      <c r="AD41" s="30" t="e">
        <f>IF($E$19=20,$G$21:$G$22,IF($E$19=25,$G$23:$G$24,IF($E$19=32,$G$25:$G$26,IF($E$19=40,$G$27:$G$28,IF($E$19=50,$G$29:$G$30,IF($E$19=65,$G$31,IF($E$19=80,$G$33,IF($E$19=100,$G$35:$G$36,$G$37))))))))</f>
        <v>#VALUE!</v>
      </c>
    </row>
    <row r="42" spans="1:30" x14ac:dyDescent="0.2">
      <c r="T42" s="13"/>
      <c r="U42" s="13"/>
      <c r="AB42">
        <v>25</v>
      </c>
    </row>
    <row r="43" spans="1:30" x14ac:dyDescent="0.2">
      <c r="T43" s="13"/>
      <c r="U43" s="13"/>
      <c r="AB43">
        <v>32</v>
      </c>
      <c r="AD43" t="s">
        <v>30</v>
      </c>
    </row>
    <row r="44" spans="1:30" hidden="1" x14ac:dyDescent="0.2">
      <c r="E44" s="16">
        <v>20</v>
      </c>
      <c r="F44" s="16"/>
      <c r="H44" s="16"/>
      <c r="J44" s="16"/>
      <c r="K44" s="16" t="s">
        <v>26</v>
      </c>
      <c r="L44" s="16"/>
      <c r="M44" s="16" t="s">
        <v>38</v>
      </c>
      <c r="N44" s="16"/>
      <c r="O44" s="31" t="s">
        <v>31</v>
      </c>
      <c r="P44" s="16"/>
      <c r="T44" s="13"/>
      <c r="U44" s="12" t="s">
        <v>32</v>
      </c>
      <c r="AB44">
        <v>40</v>
      </c>
      <c r="AD44" s="30" t="e">
        <f>IF($E$19=20,$K$44:$K$46,IF($E$19=25,$K$46,IF($E$19=32,$K$44:$K$46,IF($E$19=40,$K$46,IF($E$19=50,$K$45:$K$46,IF($E$19=65,$K$46:$K$47,IF($E$19=80,$K$46:$K$47,IF($E$19=100,$K$46:$K$47,$K$47))))))))</f>
        <v>#VALUE!</v>
      </c>
    </row>
    <row r="45" spans="1:30" hidden="1" x14ac:dyDescent="0.2">
      <c r="E45" s="16">
        <v>25</v>
      </c>
      <c r="F45" s="16"/>
      <c r="H45" s="16"/>
      <c r="J45" s="16"/>
      <c r="K45" s="16" t="s">
        <v>27</v>
      </c>
      <c r="L45" s="16"/>
      <c r="M45" s="16" t="s">
        <v>24</v>
      </c>
      <c r="N45" s="16"/>
      <c r="O45" s="29">
        <v>5</v>
      </c>
      <c r="P45" s="16"/>
      <c r="T45" s="13"/>
      <c r="U45" s="12" t="s">
        <v>33</v>
      </c>
      <c r="AB45">
        <v>50</v>
      </c>
    </row>
    <row r="46" spans="1:30" hidden="1" x14ac:dyDescent="0.2">
      <c r="E46" s="16">
        <v>32</v>
      </c>
      <c r="F46" s="16"/>
      <c r="H46" s="16"/>
      <c r="J46" s="16"/>
      <c r="K46" s="16" t="s">
        <v>22</v>
      </c>
      <c r="L46" s="16"/>
      <c r="M46" s="16"/>
      <c r="N46" s="16"/>
      <c r="O46" s="29">
        <v>10</v>
      </c>
      <c r="P46" s="16"/>
      <c r="AB46">
        <v>65</v>
      </c>
      <c r="AD46" t="s">
        <v>29</v>
      </c>
    </row>
    <row r="47" spans="1:30" hidden="1" x14ac:dyDescent="0.2">
      <c r="E47" s="16">
        <v>40</v>
      </c>
      <c r="F47" s="16"/>
      <c r="H47" s="16"/>
      <c r="J47" s="16"/>
      <c r="K47" s="16" t="s">
        <v>28</v>
      </c>
      <c r="L47" s="16"/>
      <c r="M47" s="16"/>
      <c r="N47" s="16"/>
      <c r="O47" s="29">
        <v>15</v>
      </c>
      <c r="P47" s="16"/>
      <c r="AB47">
        <v>80</v>
      </c>
      <c r="AD47" s="30" t="str">
        <f>IF($M$19="IP68",$O$45:$O$50,$O$44)</f>
        <v>---</v>
      </c>
    </row>
    <row r="48" spans="1:30" hidden="1" x14ac:dyDescent="0.2">
      <c r="E48" s="16">
        <v>50</v>
      </c>
      <c r="F48" s="16"/>
      <c r="H48" s="16"/>
      <c r="J48" s="16"/>
      <c r="L48" s="16"/>
      <c r="N48" s="16"/>
      <c r="O48" s="29">
        <v>20</v>
      </c>
      <c r="P48" s="16"/>
      <c r="AB48">
        <v>100</v>
      </c>
    </row>
    <row r="49" spans="3:28" hidden="1" x14ac:dyDescent="0.2">
      <c r="E49" s="16">
        <v>65</v>
      </c>
      <c r="F49" s="16"/>
      <c r="H49" s="16"/>
      <c r="J49" s="16"/>
      <c r="L49" s="16"/>
      <c r="N49" s="16"/>
      <c r="O49" s="29">
        <v>30</v>
      </c>
      <c r="P49" s="16"/>
      <c r="AB49">
        <v>150</v>
      </c>
    </row>
    <row r="50" spans="3:28" hidden="1" x14ac:dyDescent="0.2">
      <c r="E50" s="16">
        <v>80</v>
      </c>
      <c r="F50" s="16"/>
      <c r="H50" s="16"/>
      <c r="J50" s="16"/>
      <c r="L50" s="16"/>
      <c r="N50" s="16"/>
      <c r="O50" s="29">
        <v>50</v>
      </c>
      <c r="P50" s="16"/>
    </row>
    <row r="51" spans="3:28" hidden="1" x14ac:dyDescent="0.2">
      <c r="E51" s="16">
        <v>100</v>
      </c>
      <c r="F51" s="16"/>
      <c r="H51" s="16"/>
      <c r="J51" s="16"/>
      <c r="L51" s="16"/>
      <c r="N51" s="16"/>
      <c r="P51" s="16"/>
    </row>
    <row r="52" spans="3:28" hidden="1" x14ac:dyDescent="0.2">
      <c r="E52" s="16">
        <v>150</v>
      </c>
      <c r="F52" s="16"/>
      <c r="H52" s="16"/>
      <c r="J52" s="16"/>
      <c r="L52" s="16"/>
      <c r="N52" s="16"/>
      <c r="P52" s="16"/>
    </row>
    <row r="53" spans="3:28" hidden="1" x14ac:dyDescent="0.2">
      <c r="E53" s="16">
        <v>200</v>
      </c>
      <c r="F53" s="16"/>
      <c r="H53" s="16"/>
      <c r="J53" s="16"/>
      <c r="L53" s="16"/>
      <c r="N53" s="16"/>
      <c r="P53" s="16"/>
    </row>
    <row r="54" spans="3:28" hidden="1" x14ac:dyDescent="0.2">
      <c r="E54" s="16"/>
      <c r="F54" s="16"/>
      <c r="H54" s="16"/>
      <c r="J54" s="16"/>
      <c r="L54" s="16"/>
      <c r="N54" s="16"/>
      <c r="P54" s="16"/>
    </row>
    <row r="55" spans="3:28" hidden="1" x14ac:dyDescent="0.2">
      <c r="C55" t="s">
        <v>21</v>
      </c>
      <c r="E55" t="e">
        <f>IF($E$19=20,$G$21:$G$22,IF($E$19=25,$G$23:$G$24,IF($E$19=32,$G$25:$G$26,IF($E$19=40,$G$27:$G$28,IF($E$19=50,$G$29:$G$30,IF($E$19=65,$G$31:G32,IF($E$19=80,$G$33:$G$34,IF($E$19=100,$G$35:$G$36,IF($E$19=150,$G$37,$G$38)))))))))</f>
        <v>#VALUE!</v>
      </c>
    </row>
    <row r="56" spans="3:28" hidden="1" x14ac:dyDescent="0.2">
      <c r="C56" s="35" t="s">
        <v>40</v>
      </c>
      <c r="E56" t="e">
        <f>IF($E$19=20,$K$44:$K$46,IF($E$19=25,$K$45:$K$46,IF($E$19=32,$K$44:$K$47,IF($E$19=40,$K$45:$K$47,IF($E$19=50,$K$45:$K$47,IF($E$19=65,$K$46:$K$47,IF($E$19=80,$K$46:$K$47,IF($E$19=100,$K$46:$K$47,$K$47))))))))</f>
        <v>#VALUE!</v>
      </c>
    </row>
    <row r="57" spans="3:28" hidden="1" x14ac:dyDescent="0.2"/>
    <row r="58" spans="3:28" hidden="1" x14ac:dyDescent="0.2"/>
  </sheetData>
  <mergeCells count="30">
    <mergeCell ref="R28:S28"/>
    <mergeCell ref="R29:S29"/>
    <mergeCell ref="R30:S30"/>
    <mergeCell ref="R31:S31"/>
    <mergeCell ref="Q18:R18"/>
    <mergeCell ref="R23:S23"/>
    <mergeCell ref="R24:S24"/>
    <mergeCell ref="R25:S25"/>
    <mergeCell ref="R26:S26"/>
    <mergeCell ref="R27:S27"/>
    <mergeCell ref="Q20:X20"/>
    <mergeCell ref="E31:E32"/>
    <mergeCell ref="E33:E34"/>
    <mergeCell ref="E35:E36"/>
    <mergeCell ref="E29:E30"/>
    <mergeCell ref="E25:E26"/>
    <mergeCell ref="E27:E28"/>
    <mergeCell ref="E23:E24"/>
    <mergeCell ref="E21:E22"/>
    <mergeCell ref="E10:V10"/>
    <mergeCell ref="E11:V11"/>
    <mergeCell ref="E12:V12"/>
    <mergeCell ref="E13:V13"/>
    <mergeCell ref="Q17:T17"/>
    <mergeCell ref="K17:K18"/>
    <mergeCell ref="M17:M18"/>
    <mergeCell ref="O17:O18"/>
    <mergeCell ref="Q19:R19"/>
    <mergeCell ref="R21:S21"/>
    <mergeCell ref="R22:S22"/>
  </mergeCells>
  <dataValidations count="7">
    <dataValidation type="list" allowBlank="1" showInputMessage="1" showErrorMessage="1" sqref="G19">
      <formula1>IF($E$19=20,$G$21:$G$22,IF($E$19=25,$G$23:$G$24,IF($E$19=32,$G$25:$G$26,IF($E$19=40,$G$27:$G$28,IF($E$19=50,$G$29:$G$30,IF($E$19=65,$G$31:G32,IF($E$19=80,$G$33:$G$34,IF($E$19=100,$G$35:$G$36,IF($E$19=150,$G$37,$G$38)))))))))</formula1>
    </dataValidation>
    <dataValidation type="list" allowBlank="1" showInputMessage="1" showErrorMessage="1" sqref="I19">
      <formula1>$I$21:$I$23</formula1>
    </dataValidation>
    <dataValidation type="list" allowBlank="1" showInputMessage="1" showErrorMessage="1" sqref="E19">
      <formula1>$E$44:$E$53</formula1>
    </dataValidation>
    <dataValidation type="list" allowBlank="1" showInputMessage="1" showErrorMessage="1" sqref="M19">
      <formula1>$M$44:$M$45</formula1>
    </dataValidation>
    <dataValidation type="list" allowBlank="1" showInputMessage="1" showErrorMessage="1" sqref="Q19:R19 T19">
      <formula1>$R$21:$R$31</formula1>
    </dataValidation>
    <dataValidation type="list" allowBlank="1" showInputMessage="1" showErrorMessage="1" sqref="K19">
      <formula1>IF($E$19=20,$K$44:$K$46,IF($E$19=25,$K$45:$K$46,IF($E$19=32,$K$44:$K$46,IF($E$19=40,$K$45:$K$47,IF($E$19=50,$K$45:$K$47,IF($E$19=65,$K$46:$K$47,IF($E$19=80,$K$46:$K$47,IF($E$19=100,$K$46:$K$47,$K$47))))))))</formula1>
    </dataValidation>
    <dataValidation type="list" allowBlank="1" showInputMessage="1" showErrorMessage="1" sqref="O19">
      <formula1>IF($M$19="IP68",$O$45:$O$50,$O$44)</formula1>
    </dataValidation>
  </dataValidations>
  <hyperlinks>
    <hyperlink ref="D7" r:id="rId1"/>
    <hyperlink ref="K7" r:id="rId2"/>
  </hyperlinks>
  <pageMargins left="0.70866141732283472" right="0.70866141732283472" top="0.74803149606299213" bottom="0.74803149606299213" header="0.31496062992125984" footer="0.31496062992125984"/>
  <pageSetup paperSize="9" scale="56" orientation="portrait" r:id="rId3"/>
  <cellWatches>
    <cellWatch r="U44"/>
  </cellWatch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Карта заказа</vt:lpstr>
      <vt:lpstr>'Карта заказа'!Область_печати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ГК Прогрессивные решения</cp:lastModifiedBy>
  <cp:lastPrinted>2012-10-31T06:00:04Z</cp:lastPrinted>
  <dcterms:created xsi:type="dcterms:W3CDTF">2011-11-15T17:52:39Z</dcterms:created>
  <dcterms:modified xsi:type="dcterms:W3CDTF">2019-04-11T12:35:25Z</dcterms:modified>
</cp:coreProperties>
</file>